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7460" tabRatio="500"/>
  </bookViews>
  <sheets>
    <sheet name="Analog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9" i="1" l="1"/>
  <c r="E24" i="1"/>
  <c r="E25" i="1"/>
  <c r="E26" i="1"/>
  <c r="E27" i="1"/>
  <c r="H26" i="1"/>
  <c r="J26" i="1"/>
  <c r="G26" i="1"/>
  <c r="H25" i="1"/>
  <c r="J25" i="1"/>
  <c r="G25" i="1"/>
  <c r="H24" i="1"/>
  <c r="J24" i="1"/>
  <c r="G24" i="1"/>
  <c r="E18" i="1"/>
  <c r="E19" i="1"/>
  <c r="E20" i="1"/>
  <c r="E21" i="1"/>
  <c r="H20" i="1"/>
  <c r="J20" i="1"/>
  <c r="G20" i="1"/>
  <c r="H19" i="1"/>
  <c r="J19" i="1"/>
  <c r="G19" i="1"/>
  <c r="H18" i="1"/>
  <c r="J18" i="1"/>
  <c r="G18" i="1"/>
  <c r="E11" i="1"/>
  <c r="E12" i="1"/>
  <c r="E13" i="1"/>
  <c r="E14" i="1"/>
  <c r="H13" i="1"/>
  <c r="J13" i="1"/>
  <c r="G13" i="1"/>
  <c r="H12" i="1"/>
  <c r="J12" i="1"/>
  <c r="G12" i="1"/>
  <c r="H11" i="1"/>
  <c r="J11" i="1"/>
  <c r="G11" i="1"/>
  <c r="E5" i="1"/>
  <c r="E6" i="1"/>
  <c r="E7" i="1"/>
  <c r="E8" i="1"/>
  <c r="H7" i="1"/>
  <c r="J7" i="1"/>
  <c r="G7" i="1"/>
  <c r="P6" i="1"/>
  <c r="Q6" i="1"/>
  <c r="R6" i="1"/>
  <c r="H6" i="1"/>
  <c r="J6" i="1"/>
  <c r="G6" i="1"/>
  <c r="P5" i="1"/>
  <c r="Q5" i="1"/>
  <c r="R5" i="1"/>
  <c r="H5" i="1"/>
  <c r="J5" i="1"/>
  <c r="G5" i="1"/>
  <c r="P4" i="1"/>
  <c r="Q4" i="1"/>
  <c r="R4" i="1"/>
</calcChain>
</file>

<file path=xl/sharedStrings.xml><?xml version="1.0" encoding="utf-8"?>
<sst xmlns="http://schemas.openxmlformats.org/spreadsheetml/2006/main" count="33" uniqueCount="27">
  <si>
    <t>Item</t>
  </si>
  <si>
    <t>Current per foot</t>
  </si>
  <si>
    <t>run length</t>
  </si>
  <si>
    <t># of runs</t>
  </si>
  <si>
    <t>LED in feet</t>
  </si>
  <si>
    <t>number of channels</t>
  </si>
  <si>
    <t>Current per channel</t>
  </si>
  <si>
    <t>Total Current</t>
  </si>
  <si>
    <t>controllers needed</t>
  </si>
  <si>
    <t>Power Supply Size per controller</t>
  </si>
  <si>
    <t>CDT Type</t>
  </si>
  <si>
    <t>dc leads</t>
  </si>
  <si>
    <t>Wire</t>
  </si>
  <si>
    <t>Phoenix Connectors</t>
  </si>
  <si>
    <t>feet</t>
  </si>
  <si>
    <t>rolls</t>
  </si>
  <si>
    <t>10% for waste</t>
  </si>
  <si>
    <t>Sectional individual run control break down</t>
  </si>
  <si>
    <t>RGBA</t>
  </si>
  <si>
    <t>CW Surround 4 runs Side 1</t>
  </si>
  <si>
    <t>6k</t>
  </si>
  <si>
    <t>CW Surround 4 runs Side 2</t>
  </si>
  <si>
    <t>CW Surround 4 runs Top</t>
  </si>
  <si>
    <t>RGBA surround 3 runs Side1</t>
  </si>
  <si>
    <t>RGBA surround 3 runs Side2</t>
  </si>
  <si>
    <t>RGBA surround 3 runs Top</t>
  </si>
  <si>
    <t>Inner light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</si>
</sst>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205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selection activeCell="P6" sqref="P6"/>
    </sheetView>
  </sheetViews>
  <sheetFormatPr baseColWidth="10" defaultRowHeight="15" x14ac:dyDescent="0"/>
  <cols>
    <col min="1" max="1" width="22" customWidth="1"/>
    <col min="2" max="2" width="8" customWidth="1"/>
    <col min="3" max="3" width="7" customWidth="1"/>
    <col min="4" max="4" width="6" customWidth="1"/>
    <col min="5" max="5" width="7" customWidth="1"/>
    <col min="6" max="6" width="8.1640625" customWidth="1"/>
    <col min="7" max="7" width="9.1640625" customWidth="1"/>
    <col min="8" max="8" width="7.6640625" customWidth="1"/>
    <col min="9" max="9" width="10.1640625" customWidth="1"/>
    <col min="10" max="10" width="15.33203125" customWidth="1"/>
    <col min="11" max="11" width="9.1640625" customWidth="1"/>
    <col min="12" max="13" width="10.6640625" bestFit="1" customWidth="1"/>
    <col min="14" max="14" width="10.6640625" customWidth="1"/>
    <col min="15" max="15" width="5.83203125" style="3" bestFit="1" customWidth="1"/>
    <col min="16" max="16" width="6.1640625" bestFit="1" customWidth="1"/>
    <col min="17" max="17" width="8.1640625" bestFit="1" customWidth="1"/>
  </cols>
  <sheetData>
    <row r="1" spans="1:18" s="1" customFormat="1" ht="5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P1" t="s">
        <v>14</v>
      </c>
      <c r="Q1" t="s">
        <v>15</v>
      </c>
      <c r="R1" t="s">
        <v>16</v>
      </c>
    </row>
    <row r="2" spans="1:18">
      <c r="B2" s="2"/>
      <c r="C2" s="2"/>
      <c r="D2" s="2"/>
    </row>
    <row r="3" spans="1:18" s="1" customFormat="1" ht="55" customHeight="1">
      <c r="A3" s="1" t="s">
        <v>17</v>
      </c>
    </row>
    <row r="4" spans="1:18">
      <c r="O4" s="3" t="s">
        <v>18</v>
      </c>
      <c r="P4">
        <f>SUM(E14+E27)</f>
        <v>294.60000000000002</v>
      </c>
      <c r="Q4">
        <f>SUM(P4/16)</f>
        <v>18.412500000000001</v>
      </c>
      <c r="R4">
        <f>SUM(Q4*1.1)</f>
        <v>20.253750000000004</v>
      </c>
    </row>
    <row r="5" spans="1:18">
      <c r="A5" t="s">
        <v>19</v>
      </c>
      <c r="B5" s="2">
        <v>0.5</v>
      </c>
      <c r="C5" s="2">
        <v>14.6</v>
      </c>
      <c r="D5" s="2">
        <v>4</v>
      </c>
      <c r="E5">
        <f>SUM(C5*D5)</f>
        <v>58.4</v>
      </c>
      <c r="F5" s="2">
        <v>8</v>
      </c>
      <c r="G5">
        <f>SUM(E5*B5)/F5</f>
        <v>3.65</v>
      </c>
      <c r="H5">
        <f>E5*B5</f>
        <v>29.2</v>
      </c>
      <c r="I5">
        <v>1</v>
      </c>
      <c r="J5">
        <f>SUM(H5/I5)</f>
        <v>29.2</v>
      </c>
      <c r="K5">
        <v>12.7</v>
      </c>
      <c r="O5" s="3" t="s">
        <v>20</v>
      </c>
      <c r="P5">
        <f>SUM(E8+E21)/2</f>
        <v>196.4</v>
      </c>
      <c r="Q5">
        <f t="shared" ref="Q5:Q6" si="0">SUM(P5/16)</f>
        <v>12.275</v>
      </c>
      <c r="R5">
        <f t="shared" ref="R5:R6" si="1">SUM(Q5*1.1)</f>
        <v>13.502500000000001</v>
      </c>
    </row>
    <row r="6" spans="1:18">
      <c r="A6" t="s">
        <v>21</v>
      </c>
      <c r="B6" s="2">
        <v>0.5</v>
      </c>
      <c r="C6" s="2">
        <v>14.6</v>
      </c>
      <c r="D6" s="2">
        <v>4</v>
      </c>
      <c r="E6">
        <f>SUM(C6*D6)</f>
        <v>58.4</v>
      </c>
      <c r="F6" s="2">
        <v>8</v>
      </c>
      <c r="G6">
        <f>SUM(E6*B6)/F6</f>
        <v>3.65</v>
      </c>
      <c r="H6">
        <f>E6*B6</f>
        <v>29.2</v>
      </c>
      <c r="I6">
        <v>1</v>
      </c>
      <c r="J6">
        <f>SUM(H6/I6)</f>
        <v>29.2</v>
      </c>
      <c r="K6">
        <v>12.7</v>
      </c>
      <c r="O6" s="3">
        <v>2700</v>
      </c>
      <c r="P6">
        <f>SUM(E8+E21)/2</f>
        <v>196.4</v>
      </c>
      <c r="Q6">
        <f t="shared" si="0"/>
        <v>12.275</v>
      </c>
      <c r="R6">
        <f t="shared" si="1"/>
        <v>13.502500000000001</v>
      </c>
    </row>
    <row r="7" spans="1:18">
      <c r="A7" t="s">
        <v>22</v>
      </c>
      <c r="B7" s="2">
        <v>0.5</v>
      </c>
      <c r="C7" s="2">
        <v>23</v>
      </c>
      <c r="D7" s="2">
        <v>4</v>
      </c>
      <c r="E7">
        <f>SUM(C7*D7)</f>
        <v>92</v>
      </c>
      <c r="F7" s="2">
        <v>8</v>
      </c>
      <c r="G7">
        <f>SUM(E7*B7)/F7</f>
        <v>5.75</v>
      </c>
      <c r="H7">
        <f>E7*B7</f>
        <v>46</v>
      </c>
      <c r="I7">
        <v>1</v>
      </c>
      <c r="J7">
        <f>SUM(H7/I7)</f>
        <v>46</v>
      </c>
      <c r="K7">
        <v>12.7</v>
      </c>
    </row>
    <row r="8" spans="1:18">
      <c r="B8" s="2"/>
      <c r="C8" s="2"/>
      <c r="D8" s="2"/>
      <c r="E8">
        <f>SUM(E5:E7)</f>
        <v>208.8</v>
      </c>
      <c r="F8" s="2"/>
    </row>
    <row r="9" spans="1:18">
      <c r="B9" s="2"/>
      <c r="C9" s="2"/>
      <c r="D9" s="2"/>
      <c r="F9" s="2"/>
    </row>
    <row r="10" spans="1:18">
      <c r="C10" s="2"/>
      <c r="D10" s="2"/>
    </row>
    <row r="11" spans="1:18">
      <c r="A11" t="s">
        <v>23</v>
      </c>
      <c r="B11" s="2">
        <v>0.5</v>
      </c>
      <c r="C11" s="2">
        <v>14.6</v>
      </c>
      <c r="D11" s="2">
        <v>3</v>
      </c>
      <c r="E11">
        <f>SUM(C11*D11)</f>
        <v>43.8</v>
      </c>
      <c r="F11" s="2">
        <v>12</v>
      </c>
      <c r="G11">
        <f>SUM(E11*B11)/F11</f>
        <v>1.825</v>
      </c>
      <c r="H11">
        <f>E11*B11</f>
        <v>21.9</v>
      </c>
      <c r="I11">
        <v>1</v>
      </c>
      <c r="J11">
        <f>SUM(H11/I11)</f>
        <v>21.9</v>
      </c>
      <c r="K11" s="2">
        <v>12.7</v>
      </c>
    </row>
    <row r="12" spans="1:18">
      <c r="A12" t="s">
        <v>24</v>
      </c>
      <c r="B12" s="2">
        <v>0.5</v>
      </c>
      <c r="C12" s="2">
        <v>14.6</v>
      </c>
      <c r="D12" s="2">
        <v>3</v>
      </c>
      <c r="E12">
        <f>SUM(C12*D12)</f>
        <v>43.8</v>
      </c>
      <c r="F12" s="2">
        <v>12</v>
      </c>
      <c r="G12">
        <f>SUM(E12*B12)/F12</f>
        <v>1.825</v>
      </c>
      <c r="H12">
        <f>E12*B12</f>
        <v>21.9</v>
      </c>
      <c r="I12">
        <v>1</v>
      </c>
      <c r="J12">
        <f>SUM(H12/I12)</f>
        <v>21.9</v>
      </c>
      <c r="K12" s="2">
        <v>12.7</v>
      </c>
    </row>
    <row r="13" spans="1:18">
      <c r="A13" t="s">
        <v>25</v>
      </c>
      <c r="B13" s="2">
        <v>0.5</v>
      </c>
      <c r="C13" s="2">
        <v>23</v>
      </c>
      <c r="D13" s="2">
        <v>3</v>
      </c>
      <c r="E13">
        <f>SUM(C13*D13)</f>
        <v>69</v>
      </c>
      <c r="F13" s="2">
        <v>12</v>
      </c>
      <c r="G13">
        <f>SUM(E13*B13)/F13</f>
        <v>2.875</v>
      </c>
      <c r="H13">
        <f>E13*B13</f>
        <v>34.5</v>
      </c>
      <c r="I13">
        <v>1</v>
      </c>
      <c r="J13">
        <f>SUM(H13/I13)</f>
        <v>34.5</v>
      </c>
      <c r="K13" s="2">
        <v>12.7</v>
      </c>
    </row>
    <row r="14" spans="1:18">
      <c r="B14" s="2"/>
      <c r="C14" s="2"/>
      <c r="D14" s="2"/>
      <c r="E14">
        <f>SUM(E11:E13)</f>
        <v>156.6</v>
      </c>
      <c r="F14" s="2"/>
      <c r="K14" s="2"/>
    </row>
    <row r="15" spans="1:18">
      <c r="B15" s="2"/>
      <c r="C15" s="2"/>
      <c r="D15" s="2"/>
      <c r="F15" s="2"/>
      <c r="K15" s="2"/>
    </row>
    <row r="17" spans="1:11">
      <c r="A17" t="s">
        <v>26</v>
      </c>
    </row>
    <row r="18" spans="1:11">
      <c r="A18" t="s">
        <v>19</v>
      </c>
      <c r="B18" s="2">
        <v>0.5</v>
      </c>
      <c r="C18" s="2">
        <v>13</v>
      </c>
      <c r="D18" s="2">
        <v>4</v>
      </c>
      <c r="E18">
        <f>SUM(C18*D18)</f>
        <v>52</v>
      </c>
      <c r="F18" s="2">
        <v>8</v>
      </c>
      <c r="G18">
        <f>SUM(E18*B18)/F18</f>
        <v>3.25</v>
      </c>
      <c r="H18">
        <f>E18*B18</f>
        <v>26</v>
      </c>
      <c r="I18">
        <v>1</v>
      </c>
      <c r="J18">
        <f>SUM(H18/I18)</f>
        <v>26</v>
      </c>
      <c r="K18">
        <v>12.7</v>
      </c>
    </row>
    <row r="19" spans="1:11">
      <c r="A19" t="s">
        <v>21</v>
      </c>
      <c r="B19" s="2">
        <v>0.5</v>
      </c>
      <c r="C19" s="2">
        <v>13</v>
      </c>
      <c r="D19" s="2">
        <v>4</v>
      </c>
      <c r="E19">
        <f>SUM(C19*D19)</f>
        <v>52</v>
      </c>
      <c r="F19" s="2">
        <v>8</v>
      </c>
      <c r="G19">
        <f>SUM(E19*B19)/F19</f>
        <v>3.25</v>
      </c>
      <c r="H19">
        <f>E19*B19</f>
        <v>26</v>
      </c>
      <c r="I19">
        <v>1</v>
      </c>
      <c r="J19">
        <f>SUM(H19/I19)</f>
        <v>26</v>
      </c>
      <c r="K19">
        <v>12.7</v>
      </c>
    </row>
    <row r="20" spans="1:11">
      <c r="A20" t="s">
        <v>22</v>
      </c>
      <c r="B20" s="2">
        <v>0.5</v>
      </c>
      <c r="C20" s="2">
        <v>20</v>
      </c>
      <c r="D20" s="2">
        <v>4</v>
      </c>
      <c r="E20">
        <f>SUM(C20*D20)</f>
        <v>80</v>
      </c>
      <c r="F20" s="2">
        <v>8</v>
      </c>
      <c r="G20">
        <f>SUM(E20*B20)/F20</f>
        <v>5</v>
      </c>
      <c r="H20">
        <f>E20*B20</f>
        <v>40</v>
      </c>
      <c r="I20">
        <v>1</v>
      </c>
      <c r="J20">
        <f>SUM(H20/I20)</f>
        <v>40</v>
      </c>
      <c r="K20">
        <v>12.7</v>
      </c>
    </row>
    <row r="21" spans="1:11">
      <c r="B21" s="2"/>
      <c r="C21" s="2"/>
      <c r="D21" s="2"/>
      <c r="E21">
        <f>SUM(E18:E20)</f>
        <v>184</v>
      </c>
      <c r="F21" s="2"/>
    </row>
    <row r="22" spans="1:11">
      <c r="B22" s="2"/>
      <c r="C22" s="2"/>
      <c r="D22" s="2"/>
      <c r="F22" s="2"/>
    </row>
    <row r="24" spans="1:11">
      <c r="A24" t="s">
        <v>23</v>
      </c>
      <c r="B24" s="2">
        <v>0.5</v>
      </c>
      <c r="C24" s="2">
        <v>13</v>
      </c>
      <c r="D24" s="2">
        <v>3</v>
      </c>
      <c r="E24">
        <f>SUM(C24*D24)</f>
        <v>39</v>
      </c>
      <c r="F24" s="2">
        <v>12</v>
      </c>
      <c r="G24">
        <f>SUM(E24*B24)/F24</f>
        <v>1.625</v>
      </c>
      <c r="H24">
        <f>E24*B24</f>
        <v>19.5</v>
      </c>
      <c r="I24">
        <v>1</v>
      </c>
      <c r="J24">
        <f>SUM(H24/I24)</f>
        <v>19.5</v>
      </c>
      <c r="K24" s="2">
        <v>12.7</v>
      </c>
    </row>
    <row r="25" spans="1:11">
      <c r="A25" t="s">
        <v>24</v>
      </c>
      <c r="B25" s="2">
        <v>0.5</v>
      </c>
      <c r="C25" s="2">
        <v>13</v>
      </c>
      <c r="D25" s="2">
        <v>3</v>
      </c>
      <c r="E25">
        <f>SUM(C25*D25)</f>
        <v>39</v>
      </c>
      <c r="F25" s="2">
        <v>12</v>
      </c>
      <c r="G25">
        <f>SUM(E25*B25)/F25</f>
        <v>1.625</v>
      </c>
      <c r="H25">
        <f>E25*B25</f>
        <v>19.5</v>
      </c>
      <c r="I25">
        <v>1</v>
      </c>
      <c r="J25">
        <f>SUM(H25/I25)</f>
        <v>19.5</v>
      </c>
      <c r="K25" s="2">
        <v>12.7</v>
      </c>
    </row>
    <row r="26" spans="1:11">
      <c r="A26" t="s">
        <v>25</v>
      </c>
      <c r="B26" s="2">
        <v>0.5</v>
      </c>
      <c r="C26" s="2">
        <v>20</v>
      </c>
      <c r="D26" s="2">
        <v>3</v>
      </c>
      <c r="E26">
        <f>SUM(C26*D26)</f>
        <v>60</v>
      </c>
      <c r="F26" s="2">
        <v>12</v>
      </c>
      <c r="G26">
        <f>SUM(E26*B26)/F26</f>
        <v>2.5</v>
      </c>
      <c r="H26">
        <f>E26*B26</f>
        <v>30</v>
      </c>
      <c r="I26">
        <v>1</v>
      </c>
      <c r="J26">
        <f>SUM(H26/I26)</f>
        <v>30</v>
      </c>
      <c r="K26" s="2">
        <v>12.7</v>
      </c>
    </row>
    <row r="27" spans="1:11">
      <c r="E27" s="4">
        <f>SUM(E24:E26)</f>
        <v>138</v>
      </c>
    </row>
    <row r="29" spans="1:11">
      <c r="I29">
        <f>SUM(I4:I26)</f>
        <v>12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Analog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CUSH</dc:creator>
  <cp:lastModifiedBy>CUSH</cp:lastModifiedBy>
  <dcterms:created xsi:type="dcterms:W3CDTF">2018-08-24T21:49:41Z</dcterms:created>
  <dcterms:modified xsi:type="dcterms:W3CDTF">2018-08-24T21:51:01Z</dcterms:modified>
</cp:coreProperties>
</file>